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<sst xmlns="http://schemas.openxmlformats.org/spreadsheetml/2006/main" count="49" uniqueCount="42">
  <si>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</si>
  <si>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</si>
  <si>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</si>
  <si>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</si>
  <si>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</si>
  <si>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</si>
  <si>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</si>
  <si>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</si>
  <si>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</si>
  <si>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</si>
  <si>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</si>
  <si>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</si>
  <si>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</si>
  <si>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</si>
  <si>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</si>
  <si>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</si>
  <si>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</si>
  <si>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</si>
  <si>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</si>
  <si>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</si>
  <si>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</si>
  <si>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</si>
  <si>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</si>
  <si>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</si>
  <si>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</si>
  <si>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</si>
  <si>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</si>
  <si>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</si>
  <si>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</si>
  <si>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</si>
  <si>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</si>
  <si>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</si>
  <si>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</si>
  <si>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village projects</t>
  </si>
  <si>
    <t>tree fund</t>
  </si>
  <si>
    <t>22/23 £374 insurance (21/22 £304)</t>
  </si>
  <si>
    <t>22/23 GPOC 1,000 (£750 21/22);</t>
  </si>
  <si>
    <t>22/23 Tree work £2303 (£0 21/22)  - payment from reserves</t>
  </si>
  <si>
    <t>22/23 £1019 repairs (21/22 £78.46) - new grit bins and bench</t>
  </si>
  <si>
    <t>22/23 £3619 greens 21/22 £390 - 22/23 includes the grass cut invoice for 21/22 which was presented late.</t>
  </si>
  <si>
    <t>Hawstead Parish Council</t>
  </si>
  <si>
    <t>West Suffolk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</si>
</sst>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2">
      <selection activeCell="N5" sqref="N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3.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18449</v>
      </c>
      <c r="F11" s="8">
        <v>21419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7400</v>
      </c>
      <c r="F13" s="8">
        <v>7400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2938</v>
      </c>
      <c r="F15" s="8">
        <v>2985</v>
      </c>
      <c r="G15" s="5">
        <f>F15-D15</f>
        <v>47</v>
      </c>
      <c r="H15" s="6">
        <f>IF((D15&gt;F15),(D15-F15)/D15,IF(D15&lt;F15,-(D15-F15)/D15,IF(D15=F15,0)))</f>
        <v>0.015997277059223963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3461</v>
      </c>
      <c r="F17" s="8">
        <v>3821</v>
      </c>
      <c r="G17" s="5">
        <f>F17-D17</f>
        <v>360</v>
      </c>
      <c r="H17" s="6">
        <f>IF((D17&gt;F17),(D17-F17)/D17,IF(D17&lt;F17,-(D17-F17)/D17,IF(D17=F17,0)))</f>
        <v>0.1040161802947125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3907</v>
      </c>
      <c r="F21" s="8">
        <v>11090</v>
      </c>
      <c r="G21" s="5">
        <f>F21-D21</f>
        <v>7183</v>
      </c>
      <c r="H21" s="6">
        <f>IF((D21&gt;F21),(D21-F21)/D21,IF(D21&lt;F21,-(D21-F21)/D21,IF(D21=F21,0)))</f>
        <v>1.83849500895828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36</v>
      </c>
    </row>
    <row r="22" spans="4:14" ht="14.25" thickBot="1">
      <c r="D22" s="5"/>
      <c r="F22" s="5"/>
      <c r="G22" s="5"/>
      <c r="H22" s="6"/>
      <c r="K22" s="4"/>
      <c r="L22" s="4"/>
      <c r="N22" s="23" t="s">
        <v>37</v>
      </c>
    </row>
    <row r="23" spans="1:14" ht="19.5" customHeight="1" thickBot="1">
      <c r="A23" s="7" t="s">
        <v>5</v>
      </c>
      <c r="D23" s="2">
        <f>D11+D13+D15-D17-D19-D21</f>
        <v>21419</v>
      </c>
      <c r="F23" s="2">
        <f>F11+F13+F15-F17-F19-F21</f>
        <v>16893</v>
      </c>
      <c r="G23" s="5"/>
      <c r="H23" s="6"/>
      <c r="K23" s="4"/>
      <c r="L23" s="4"/>
      <c r="M23" s="14" t="s">
        <v>12</v>
      </c>
      <c r="N23" s="23" t="s">
        <v>38</v>
      </c>
    </row>
    <row r="24" spans="1:14" s="17" customFormat="1" ht="17.25" customHeight="1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35</v>
      </c>
    </row>
    <row r="25" spans="4:14" ht="27.75" thickBot="1">
      <c r="D25" s="5"/>
      <c r="F25" s="5"/>
      <c r="G25" s="5"/>
      <c r="H25" s="6"/>
      <c r="K25" s="4"/>
      <c r="L25" s="4"/>
      <c r="N25" s="23" t="s">
        <v>39</v>
      </c>
    </row>
    <row r="26" spans="1:14" ht="19.5" customHeight="1" thickBot="1">
      <c r="A26" s="44" t="s">
        <v>9</v>
      </c>
      <c r="B26" s="44"/>
      <c r="C26" s="44"/>
      <c r="D26" s="8">
        <v>21419</v>
      </c>
      <c r="F26" s="8">
        <v>16893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23482</v>
      </c>
      <c r="F28" s="8">
        <v>23919</v>
      </c>
      <c r="G28" s="5">
        <f>F28-D28</f>
        <v>437</v>
      </c>
      <c r="H28" s="6">
        <f>IF((D28&gt;F28),(D28-F28)/D28,IF(D28&lt;F28,-(D28-F28)/D28,IF(D28=F28,0)))</f>
        <v>0.018609999148283794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K21" sqref="K2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34</v>
      </c>
      <c r="D7" s="34">
        <v>5000</v>
      </c>
    </row>
    <row r="8" spans="2:4" ht="15" customHeight="1">
      <c r="B8" s="34" t="s">
        <v>33</v>
      </c>
      <c r="D8" s="34">
        <v>6000</v>
      </c>
    </row>
    <row r="9" spans="2:4" ht="14.25">
      <c r="B9" s="34"/>
      <c r="D9" s="34"/>
    </row>
    <row r="10" spans="2:4" ht="14.25">
      <c r="B10" s="34"/>
      <c r="D10" s="34"/>
    </row>
    <row r="11" spans="2:4" ht="14.25">
      <c r="B11" s="34"/>
      <c r="D11" s="34"/>
    </row>
    <row r="12" spans="2:4" ht="14.25">
      <c r="B12" s="34"/>
      <c r="D12" s="34"/>
    </row>
    <row r="13" spans="2:4" ht="14.25">
      <c r="B13" s="34"/>
      <c r="D13" s="34"/>
    </row>
    <row r="14" ht="14.25">
      <c r="E14" s="33">
        <f>SUM(D7:D13)</f>
        <v>11000</v>
      </c>
    </row>
    <row r="16" spans="1:4" ht="14.25">
      <c r="A16" s="31" t="s">
        <v>25</v>
      </c>
      <c r="D16" s="34">
        <v>5893</v>
      </c>
    </row>
    <row r="17" ht="14.25">
      <c r="E17" s="33">
        <f>D16</f>
        <v>5893</v>
      </c>
    </row>
    <row r="18" spans="1:6" ht="15" thickBot="1">
      <c r="A18" s="31" t="s">
        <v>26</v>
      </c>
      <c r="F18" s="35">
        <f>E14+E17</f>
        <v>16893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catherine hibbert</cp:lastModifiedBy>
  <cp:lastPrinted>2020-03-19T12:45:09Z</cp:lastPrinted>
  <dcterms:created xsi:type="dcterms:W3CDTF">2012-07-11T10:01:28Z</dcterms:created>
  <dcterms:modified xsi:type="dcterms:W3CDTF">2023-05-21T23:05:12Z</dcterms:modified>
  <cp:category/>
  <cp:version/>
  <cp:contentType/>
  <cp:contentStatus/>
</cp:coreProperties>
</file>